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'doc1'!$A$1:$I$106</definedName>
  </definedNames>
  <calcPr fullCalcOnLoad="1"/>
</workbook>
</file>

<file path=xl/sharedStrings.xml><?xml version="1.0" encoding="utf-8"?>
<sst xmlns="http://schemas.openxmlformats.org/spreadsheetml/2006/main" count="133" uniqueCount="120">
  <si>
    <t>Dział</t>
  </si>
  <si>
    <t>Rozdział</t>
  </si>
  <si>
    <t>Treść</t>
  </si>
  <si>
    <t>Przed zmianą</t>
  </si>
  <si>
    <t>Zmiana</t>
  </si>
  <si>
    <t>Po zmianie</t>
  </si>
  <si>
    <t>600</t>
  </si>
  <si>
    <t>Transport i łączność</t>
  </si>
  <si>
    <t>60014</t>
  </si>
  <si>
    <t>Drogi publiczne powiatowe</t>
  </si>
  <si>
    <t>Wydatki inwestycyjne jednostek budżetowych</t>
  </si>
  <si>
    <t xml:space="preserve">Budowa drogi w Starowoli gm. Jadów </t>
  </si>
  <si>
    <t>Budowa kanalizacji deszczowej w ul. Szerokiej w Kobyłce gm. Kobyłka</t>
  </si>
  <si>
    <t>Budowa miejsca do pomiaru wagi pojazdów ciężarowych wraz z zakupem urządzenia pomiarowego</t>
  </si>
  <si>
    <t>Budowa mostu na drodze powiatowej Nr 4331W w msc Dzięcioły, gm. Tłuszcz</t>
  </si>
  <si>
    <t>Doświetlenie przejść dla pieszych w celu poprawy bezpieczeństwa 15 punktów</t>
  </si>
  <si>
    <t>Koncepcja budowy parkingu przy ul. Gdyńskiej dla pacjentów Szpitala Matki Bożej Nieustającej Pomocy</t>
  </si>
  <si>
    <t>Projekt budowy chodnika w pasie drogi powiatowej Nr 4314W w Nowych Ręczajach na odcinku szkoła-przystanek autobusowy przy lesie, gm Poświętne</t>
  </si>
  <si>
    <t>Projekt budowy drogi w msc. Sulejów (od skrzyżowania w k.Chrzęsnego) gm. Jadów</t>
  </si>
  <si>
    <t>Projekt budowy peronu wraz z chodnikami i pełnym oznakowaniem na skrzyżowaniu dróg powiatowych w Dzięciołach, gm. Tłuszcz</t>
  </si>
  <si>
    <t>Projekt chodnika w msc Kozły. Gm Tłuszcz</t>
  </si>
  <si>
    <t>Projekt i budowa kładki pieszo-rowerowej wraz z przepustami w msc Postoliska ul. Stylowa, 200m od nowego ronda w kierunku Tłuszcza, gm. Tłuszcz</t>
  </si>
  <si>
    <t>Projekt i wykonanie ulicy Perłowej w msc Pólko, gm. Tłuszcz</t>
  </si>
  <si>
    <t>Projekt przebudowy drogi powiatowej w Kobyłce na odcinku ul Kazimierza Wielkiego, ul Bolesława Chrobrego do ul. Starej oraz odcinku ul. Starej w Nadmie</t>
  </si>
  <si>
    <t>Projekt przebudowy ul Polnej w Cegielni i ul. Szkolnej w Słupnie gm. Radzymin</t>
  </si>
  <si>
    <t>Projekt rozbudowy drogi powiatowej nr 4328 W  na odcinku Postoliska- Chrzęsne , gm. Tłuszcz</t>
  </si>
  <si>
    <t>Projekt rozbudowy drogi powiatowej nr 4339 relacji Urle-Iły-Strachów, gm. Jadów</t>
  </si>
  <si>
    <t>Projekt rozbudowy i przebudowy drogi powiatowej ul. Lipowa i Wolności na odcinku od skrzyżowania z ul. Powstańców do granicy gm. Zielonka, gm. Zielonka</t>
  </si>
  <si>
    <t>Projekt ścieżki rowerowo-pieszej przy drodze  powiatowej nr 4311 W na odcinku od msc Rżyska do msc St. Kraszew , gm Klembów</t>
  </si>
  <si>
    <t>Projekt techniczny i budowa chodnika w msc Ostrówek, gm. Dąbrówka</t>
  </si>
  <si>
    <t>Przebudowa ciągu ulic Kochanowskiego i Drewnickiej w Ząbkach, gm Ząbki</t>
  </si>
  <si>
    <t>Przebudowa drogi powiatowej Nr 4303W na odcinku Radzymin-tory kolejowe-Łąki, gm. Radzymin</t>
  </si>
  <si>
    <t>Przebudowa skrzyżowania drogi powiatowej w msc. Małopole, gm. Dąbrówka.</t>
  </si>
  <si>
    <t>Przebudowa ul Warszawskiej i Przemysłowej gm. Tłuszcz</t>
  </si>
  <si>
    <t>Przebudowa ul Wileńskiej na odcinku od skrzyżowania z ul. Sikorskiego do skrzyżowania z ul Reja w Wołominie, gm. Wołomin</t>
  </si>
  <si>
    <t>Przebudowa Zagańczyka, Mareckiej i Szerokiej wraz z przebudową skrzyżowania z ul. Przyjacielską w Kobyłce</t>
  </si>
  <si>
    <t>Remont drogi powiatowej Nr 2206W na odcinku Krawcowizna-Białki, gm. Strachówka</t>
  </si>
  <si>
    <t>Remont nawierzchni drogi powiatowej nr 4354W ul. Fabryczna gm. Marki</t>
  </si>
  <si>
    <t>Rozbudowa drogi powiatowej Nr 4304W (ul. Szkolna) w Słupnie gm. Radzymin</t>
  </si>
  <si>
    <t>Rozbudowa drogi powiatowej Nr 4305W relacji Radzymin (ul. Leśna i Mokra) Mokre-Łosie, gm. Radzymin</t>
  </si>
  <si>
    <t>Sygnalizacja świetlna  na przejściu dla pieszych przy Zespole Szkolno-Przedszkolnym w Leśniakowiźnie</t>
  </si>
  <si>
    <t>Dotacja celowa na pomoc finansową udzielaną między jednostkami samorządu terytorialnego na dofinansowanie własnych zadań inwestycyjnych i zakupów inwestycyjnych</t>
  </si>
  <si>
    <t>630</t>
  </si>
  <si>
    <t>Turystyka</t>
  </si>
  <si>
    <t>63003</t>
  </si>
  <si>
    <t>Zadania w zakresie upowszechniania turystyki</t>
  </si>
  <si>
    <t>Zagospodarowanie turystyczne  doliny Bugu na terenie Gmin Dąbrówka i Radzymin</t>
  </si>
  <si>
    <t>710</t>
  </si>
  <si>
    <t>Działalność usługowa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</si>
  <si>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</si>
  <si>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</si>
  <si>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</si>
  <si>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 xml:space="preserve">Regionalne partnerstwo samorządów Mazowsza dla aktywizacji społeczeństwa informacyjnego w zakresie e-administracji i geoinformacji (ASI) </t>
  </si>
  <si>
    <t>750</t>
  </si>
  <si>
    <t>Administracja publiczna</t>
  </si>
  <si>
    <t>75020</t>
  </si>
  <si>
    <t>Starostwa powiatowe</t>
  </si>
  <si>
    <t>Wydatki na zakupy inwestycyjne jednostek budżetowych</t>
  </si>
  <si>
    <t>754</t>
  </si>
  <si>
    <t>Bezpieczeństwo publiczne i ochrona przeciwpożarowa</t>
  </si>
  <si>
    <t>75404</t>
  </si>
  <si>
    <t>Komendy wojewódzkie Policji</t>
  </si>
  <si>
    <t>Wpłaty jednostek na państwowy fundusz celowy na finansowanie lub dofinansowanie zadań inwestycyjnych</t>
  </si>
  <si>
    <t>Wpłata na fundusz wsparcia Policji</t>
  </si>
  <si>
    <t>801</t>
  </si>
  <si>
    <t>Oświata i wychowanie</t>
  </si>
  <si>
    <t>80102</t>
  </si>
  <si>
    <t>Szkoły podstawowe specjalne</t>
  </si>
  <si>
    <t>Rozbudowa budynku o szyb windowy z przystosowaniem dla osób niepełnosprawnych ZSS Wołomin</t>
  </si>
  <si>
    <t>80115</t>
  </si>
  <si>
    <t>Technika</t>
  </si>
  <si>
    <t>Budowa szkoły ponadgimnazjalnej  w Markach</t>
  </si>
  <si>
    <t>Modernizacja Zespołu Szkół w Tłuszczu</t>
  </si>
  <si>
    <t>80120</t>
  </si>
  <si>
    <t>Licea ogólnokształcące</t>
  </si>
  <si>
    <t>Zagospodarowanie działki przy ZSO w Radzyminie</t>
  </si>
  <si>
    <t>Zakup nieruchomości przy ul. Konstytucji 3 Maja w Radzyminie na potrzeby LO Radzymin</t>
  </si>
  <si>
    <t>80130</t>
  </si>
  <si>
    <t>Szkoły zawodowe</t>
  </si>
  <si>
    <t>Projekt wymiany instalacji elektrycznych w budynku ZS w Wołominie</t>
  </si>
  <si>
    <t>80195</t>
  </si>
  <si>
    <t>Budowa sieci edukacyjnych w szkołach powiatowych i jej utrzymanie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</si>
  <si>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</si>
  <si>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</si>
  <si>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</si>
  <si>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</si>
  <si>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</si>
  <si>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Dotacja celowa dla Szpitala Matki Bożej Nieustającej Pomocy w Wołominie na budowę nowych obiektów</t>
  </si>
  <si>
    <t>852</t>
  </si>
  <si>
    <t>Pomoc społeczna</t>
  </si>
  <si>
    <t>85202</t>
  </si>
  <si>
    <t>Domy pomocy społecznej</t>
  </si>
  <si>
    <t>Projekt wymiany windy zewnętrznej DPS Radzymin</t>
  </si>
  <si>
    <t>Wymiana instalacji elektrycznej DPS Zielonka</t>
  </si>
  <si>
    <t>Wymiana systemów instalacji ppoż i instalacji przyzywowej w budynku DPS Radzymin</t>
  </si>
  <si>
    <t>Zakup pieca konwekcyjnego DPS Radzymin</t>
  </si>
  <si>
    <t>855</t>
  </si>
  <si>
    <t>Rodzina</t>
  </si>
  <si>
    <t>85510</t>
  </si>
  <si>
    <t>Działalność placówek opiekuńczo-wychowawczych</t>
  </si>
  <si>
    <t>Budowa Domu Dziecka w Równem</t>
  </si>
  <si>
    <t>900</t>
  </si>
  <si>
    <t>Gospodarka komunalna i ochrona środowiska</t>
  </si>
  <si>
    <t>90095</t>
  </si>
  <si>
    <t xml:space="preserve">Budowa wiaty rowerowej wraz ze stacją fotowoltaiczną Wołomin ul. Prądzyńskiego </t>
  </si>
  <si>
    <t>Razem</t>
  </si>
  <si>
    <t>PLAN WYDATKÓW MAJĄTKOWYCH NA ROK 2019</t>
  </si>
  <si>
    <t xml:space="preserve">Dotacja celowa dla gm. Marki na realizację zadania Przebudowa ul. Kościuszki   i Sosnowej w Markach </t>
  </si>
  <si>
    <t>Projekt chodnika wraz z przebudową drogi nr 4309W w msc. Nowy Janków,    gm. Radzymin</t>
  </si>
  <si>
    <t>Projekt budowy chodnika  i odwodnienia drogi w msc Krusze do skrzyżowania   z drogą  wojewódzką 636, gm. Klembów</t>
  </si>
  <si>
    <t>Zakup samochodu elektrycznego dla potrzeb Starostwa art. 35 ust 2 ustawy      z dnia 11 stycznia 2018 r. (Dz U z 2018 poz. 317)</t>
  </si>
  <si>
    <t>Budowa kanalizacji deszczowej w ul.Mazowieckiej w Starych Załubicach,            gm. Radzymin</t>
  </si>
  <si>
    <t>Projekt techniczny wraz z kanalizacją przebudowy dr 4337W ul. Dworcowa na odcinku od 634 do PKP Dobczyn, gm. Wołomin/Klembów</t>
  </si>
  <si>
    <t>Przebudowa drogi nr 4334W na odcinku od msc Klembów do msc Rasztów gm Klembów</t>
  </si>
  <si>
    <t>Przebudowa drogi powiatowej nr 4314W Turów - Leśniakowizna - Majdan, gm. Wołomin.</t>
  </si>
  <si>
    <t>Wykonanie dokumentacji projektowej przebudowy drogi Nr 4337 na odcinku od ronda w Starym Kraszewie do działki 130/1 we wsi Nowy Kraszew</t>
  </si>
  <si>
    <t>Wykonanie dokumentacji projektowej rozbudowy drogi powiatowej Nr 4302 na odcinku Ruda (działka nr 266/1) - Stare Załubice, gm Radzymin</t>
  </si>
  <si>
    <t>Wykonanie dokumentacji projektowej rozbudowy drogi powiatowej Nr 4302W w msc Ruda, gm. Radzymin</t>
  </si>
  <si>
    <t>Rozbudowa obiektów ZSTZ w Radzyminie</t>
  </si>
  <si>
    <t>Sporządzenie dokumentacji projektowej przebudowy drogi powiatowej Nr 4328W od drogi krajowej nr 50 w msc Strachówka do granicy miejscowości Osęka, gm. Strachówka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</si>
</sst>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8">
    <xf numFmtId="0" fontId="1" fillId="0" borderId="0" xfId="0" applyFont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4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workbookViewId="0" topLeftCell="A85">
      <selection activeCell="G36" sqref="G36"/>
    </sheetView>
  </sheetViews>
  <sheetFormatPr defaultColWidth="9.33203125" defaultRowHeight="12.75"/>
  <cols>
    <col min="1" max="1" width="2.5" style="0" customWidth="1"/>
    <col min="2" max="2" width="9.16015625" style="0" customWidth="1"/>
    <col min="3" max="3" width="11.16015625" style="0" customWidth="1"/>
    <col min="4" max="4" width="12.66015625" style="0" customWidth="1"/>
    <col min="5" max="5" width="35.83203125" style="0" customWidth="1"/>
    <col min="6" max="6" width="19.83203125" style="0" customWidth="1"/>
    <col min="7" max="7" width="17.33203125" style="0" customWidth="1"/>
    <col min="8" max="8" width="11.5" style="0" customWidth="1"/>
    <col min="9" max="9" width="5" style="0" customWidth="1"/>
  </cols>
  <sheetData>
    <row r="1" spans="2:9" ht="34.5" customHeight="1">
      <c r="B1" s="23" t="s">
        <v>106</v>
      </c>
      <c r="C1" s="23"/>
      <c r="D1" s="23"/>
      <c r="E1" s="23"/>
      <c r="F1" s="23"/>
      <c r="G1" s="23"/>
      <c r="H1" s="23"/>
      <c r="I1" s="23"/>
    </row>
    <row r="2" spans="2:9" ht="16.5" customHeight="1">
      <c r="B2" s="5" t="s">
        <v>0</v>
      </c>
      <c r="C2" s="5" t="s">
        <v>1</v>
      </c>
      <c r="D2" s="13" t="s">
        <v>2</v>
      </c>
      <c r="E2" s="13"/>
      <c r="F2" s="5" t="s">
        <v>3</v>
      </c>
      <c r="G2" s="5" t="s">
        <v>4</v>
      </c>
      <c r="H2" s="13" t="s">
        <v>5</v>
      </c>
      <c r="I2" s="13"/>
    </row>
    <row r="3" spans="2:9" ht="22.5" customHeight="1">
      <c r="B3" s="2" t="s">
        <v>6</v>
      </c>
      <c r="C3" s="2"/>
      <c r="D3" s="14" t="s">
        <v>7</v>
      </c>
      <c r="E3" s="14"/>
      <c r="F3" s="8">
        <v>23000259</v>
      </c>
      <c r="G3" s="8">
        <f>SUM(G4)</f>
        <v>4977702</v>
      </c>
      <c r="H3" s="15">
        <f>SUM(F3:G3)</f>
        <v>27977961</v>
      </c>
      <c r="I3" s="15"/>
    </row>
    <row r="4" spans="2:9" ht="22.5" customHeight="1">
      <c r="B4" s="3"/>
      <c r="C4" s="4" t="s">
        <v>8</v>
      </c>
      <c r="D4" s="16" t="s">
        <v>9</v>
      </c>
      <c r="E4" s="16"/>
      <c r="F4" s="9">
        <v>23000259</v>
      </c>
      <c r="G4" s="9">
        <f>SUM(G5+G46)</f>
        <v>4977702</v>
      </c>
      <c r="H4" s="17">
        <f>SUM(F4:G4)</f>
        <v>27977961</v>
      </c>
      <c r="I4" s="17"/>
    </row>
    <row r="5" spans="2:9" ht="24" customHeight="1">
      <c r="B5" s="3"/>
      <c r="C5" s="3"/>
      <c r="D5" s="18" t="s">
        <v>10</v>
      </c>
      <c r="E5" s="18"/>
      <c r="F5" s="12">
        <v>20000259</v>
      </c>
      <c r="G5" s="12">
        <f>SUM(G6:G45)</f>
        <v>1442000</v>
      </c>
      <c r="H5" s="19">
        <f>SUM(F5:G5)</f>
        <v>21442259</v>
      </c>
      <c r="I5" s="19"/>
    </row>
    <row r="6" spans="2:9" ht="23.25" customHeight="1">
      <c r="B6" s="3"/>
      <c r="C6" s="3"/>
      <c r="D6" s="20" t="s">
        <v>11</v>
      </c>
      <c r="E6" s="20"/>
      <c r="F6" s="10">
        <v>1000000</v>
      </c>
      <c r="G6" s="10">
        <v>0</v>
      </c>
      <c r="H6" s="21">
        <f aca="true" t="shared" si="0" ref="H6:H66">SUM(F6:G6)</f>
        <v>1000000</v>
      </c>
      <c r="I6" s="21"/>
    </row>
    <row r="7" spans="2:9" ht="48" customHeight="1">
      <c r="B7" s="3"/>
      <c r="C7" s="3"/>
      <c r="D7" s="20" t="s">
        <v>111</v>
      </c>
      <c r="E7" s="20"/>
      <c r="F7" s="10">
        <v>210000</v>
      </c>
      <c r="G7" s="10">
        <v>0</v>
      </c>
      <c r="H7" s="21">
        <f t="shared" si="0"/>
        <v>210000</v>
      </c>
      <c r="I7" s="21"/>
    </row>
    <row r="8" spans="2:9" ht="30.75" customHeight="1">
      <c r="B8" s="3"/>
      <c r="C8" s="3"/>
      <c r="D8" s="20" t="s">
        <v>12</v>
      </c>
      <c r="E8" s="20"/>
      <c r="F8" s="10">
        <v>47378</v>
      </c>
      <c r="G8" s="10">
        <v>0</v>
      </c>
      <c r="H8" s="21">
        <f t="shared" si="0"/>
        <v>47378</v>
      </c>
      <c r="I8" s="21"/>
    </row>
    <row r="9" spans="2:9" ht="39" customHeight="1">
      <c r="B9" s="3"/>
      <c r="C9" s="3"/>
      <c r="D9" s="20" t="s">
        <v>13</v>
      </c>
      <c r="E9" s="20"/>
      <c r="F9" s="10">
        <v>100000</v>
      </c>
      <c r="G9" s="10">
        <v>0</v>
      </c>
      <c r="H9" s="21">
        <f t="shared" si="0"/>
        <v>100000</v>
      </c>
      <c r="I9" s="21"/>
    </row>
    <row r="10" spans="2:9" ht="35.25" customHeight="1">
      <c r="B10" s="3"/>
      <c r="C10" s="3"/>
      <c r="D10" s="20" t="s">
        <v>14</v>
      </c>
      <c r="E10" s="20"/>
      <c r="F10" s="10">
        <v>1600000</v>
      </c>
      <c r="G10" s="10">
        <v>0</v>
      </c>
      <c r="H10" s="21">
        <f t="shared" si="0"/>
        <v>1600000</v>
      </c>
      <c r="I10" s="21"/>
    </row>
    <row r="11" spans="2:9" ht="30" customHeight="1">
      <c r="B11" s="3"/>
      <c r="C11" s="3"/>
      <c r="D11" s="20" t="s">
        <v>15</v>
      </c>
      <c r="E11" s="20"/>
      <c r="F11" s="10">
        <v>200000</v>
      </c>
      <c r="G11" s="10">
        <v>0</v>
      </c>
      <c r="H11" s="21">
        <f t="shared" si="0"/>
        <v>200000</v>
      </c>
      <c r="I11" s="21"/>
    </row>
    <row r="12" spans="2:9" ht="42" customHeight="1">
      <c r="B12" s="3"/>
      <c r="C12" s="3"/>
      <c r="D12" s="20" t="s">
        <v>16</v>
      </c>
      <c r="E12" s="20"/>
      <c r="F12" s="10">
        <v>20000</v>
      </c>
      <c r="G12" s="10">
        <v>0</v>
      </c>
      <c r="H12" s="21">
        <f t="shared" si="0"/>
        <v>20000</v>
      </c>
      <c r="I12" s="21"/>
    </row>
    <row r="13" spans="2:9" ht="42.75" customHeight="1">
      <c r="B13" s="3"/>
      <c r="C13" s="3"/>
      <c r="D13" s="20" t="s">
        <v>109</v>
      </c>
      <c r="E13" s="20"/>
      <c r="F13" s="10">
        <v>55350</v>
      </c>
      <c r="G13" s="10">
        <v>0</v>
      </c>
      <c r="H13" s="21">
        <f t="shared" si="0"/>
        <v>55350</v>
      </c>
      <c r="I13" s="21"/>
    </row>
    <row r="14" spans="2:9" ht="57.75" customHeight="1">
      <c r="B14" s="3"/>
      <c r="C14" s="3"/>
      <c r="D14" s="20" t="s">
        <v>17</v>
      </c>
      <c r="E14" s="20"/>
      <c r="F14" s="10">
        <v>25000</v>
      </c>
      <c r="G14" s="10">
        <v>0</v>
      </c>
      <c r="H14" s="21">
        <f t="shared" si="0"/>
        <v>25000</v>
      </c>
      <c r="I14" s="21"/>
    </row>
    <row r="15" spans="2:9" ht="33" customHeight="1">
      <c r="B15" s="3"/>
      <c r="C15" s="3"/>
      <c r="D15" s="20" t="s">
        <v>18</v>
      </c>
      <c r="E15" s="20"/>
      <c r="F15" s="10">
        <v>170770</v>
      </c>
      <c r="G15" s="10">
        <v>0</v>
      </c>
      <c r="H15" s="21">
        <f t="shared" si="0"/>
        <v>170770</v>
      </c>
      <c r="I15" s="21"/>
    </row>
    <row r="16" spans="2:9" ht="44.25" customHeight="1">
      <c r="B16" s="3"/>
      <c r="C16" s="3"/>
      <c r="D16" s="20" t="s">
        <v>19</v>
      </c>
      <c r="E16" s="20"/>
      <c r="F16" s="10">
        <v>50000</v>
      </c>
      <c r="G16" s="10">
        <v>0</v>
      </c>
      <c r="H16" s="21">
        <f t="shared" si="0"/>
        <v>50000</v>
      </c>
      <c r="I16" s="21"/>
    </row>
    <row r="17" spans="2:9" ht="18.75" customHeight="1">
      <c r="B17" s="3"/>
      <c r="C17" s="3"/>
      <c r="D17" s="20" t="s">
        <v>20</v>
      </c>
      <c r="E17" s="20"/>
      <c r="F17" s="10">
        <v>93100</v>
      </c>
      <c r="G17" s="10">
        <v>0</v>
      </c>
      <c r="H17" s="21">
        <f t="shared" si="0"/>
        <v>93100</v>
      </c>
      <c r="I17" s="21"/>
    </row>
    <row r="18" spans="2:9" ht="36" customHeight="1">
      <c r="B18" s="3"/>
      <c r="C18" s="3"/>
      <c r="D18" s="20" t="s">
        <v>108</v>
      </c>
      <c r="E18" s="20"/>
      <c r="F18" s="10">
        <v>100000</v>
      </c>
      <c r="G18" s="10">
        <v>0</v>
      </c>
      <c r="H18" s="21">
        <f t="shared" si="0"/>
        <v>100000</v>
      </c>
      <c r="I18" s="21"/>
    </row>
    <row r="19" spans="2:9" ht="60" customHeight="1">
      <c r="B19" s="3"/>
      <c r="C19" s="3"/>
      <c r="D19" s="20" t="s">
        <v>21</v>
      </c>
      <c r="E19" s="20"/>
      <c r="F19" s="10">
        <v>50000</v>
      </c>
      <c r="G19" s="10">
        <v>0</v>
      </c>
      <c r="H19" s="21">
        <f t="shared" si="0"/>
        <v>50000</v>
      </c>
      <c r="I19" s="21"/>
    </row>
    <row r="20" spans="2:9" ht="33.75" customHeight="1">
      <c r="B20" s="3"/>
      <c r="C20" s="3"/>
      <c r="D20" s="20" t="s">
        <v>22</v>
      </c>
      <c r="E20" s="20"/>
      <c r="F20" s="10">
        <v>123763</v>
      </c>
      <c r="G20" s="10">
        <v>0</v>
      </c>
      <c r="H20" s="21">
        <f t="shared" si="0"/>
        <v>123763</v>
      </c>
      <c r="I20" s="21"/>
    </row>
    <row r="21" spans="2:9" ht="52.5" customHeight="1">
      <c r="B21" s="3"/>
      <c r="C21" s="3"/>
      <c r="D21" s="20" t="s">
        <v>23</v>
      </c>
      <c r="E21" s="20"/>
      <c r="F21" s="10">
        <v>137000</v>
      </c>
      <c r="G21" s="10">
        <v>0</v>
      </c>
      <c r="H21" s="21">
        <f t="shared" si="0"/>
        <v>137000</v>
      </c>
      <c r="I21" s="21"/>
    </row>
    <row r="22" spans="2:9" ht="25.5" customHeight="1">
      <c r="B22" s="3"/>
      <c r="C22" s="3"/>
      <c r="D22" s="20" t="s">
        <v>24</v>
      </c>
      <c r="E22" s="20"/>
      <c r="F22" s="10">
        <v>170500</v>
      </c>
      <c r="G22" s="10">
        <v>0</v>
      </c>
      <c r="H22" s="21">
        <f t="shared" si="0"/>
        <v>170500</v>
      </c>
      <c r="I22" s="21"/>
    </row>
    <row r="23" spans="2:9" ht="30" customHeight="1">
      <c r="B23" s="3"/>
      <c r="C23" s="3"/>
      <c r="D23" s="20" t="s">
        <v>25</v>
      </c>
      <c r="E23" s="20"/>
      <c r="F23" s="10">
        <v>200000</v>
      </c>
      <c r="G23" s="10">
        <v>0</v>
      </c>
      <c r="H23" s="21">
        <f t="shared" si="0"/>
        <v>200000</v>
      </c>
      <c r="I23" s="21"/>
    </row>
    <row r="24" spans="2:9" ht="29.25" customHeight="1">
      <c r="B24" s="6"/>
      <c r="C24" s="6"/>
      <c r="D24" s="20" t="s">
        <v>26</v>
      </c>
      <c r="E24" s="20"/>
      <c r="F24" s="10">
        <v>130000</v>
      </c>
      <c r="G24" s="10">
        <v>0</v>
      </c>
      <c r="H24" s="21">
        <f t="shared" si="0"/>
        <v>130000</v>
      </c>
      <c r="I24" s="21"/>
    </row>
    <row r="25" spans="2:9" ht="59.25" customHeight="1">
      <c r="B25" s="7"/>
      <c r="C25" s="7"/>
      <c r="D25" s="20" t="s">
        <v>27</v>
      </c>
      <c r="E25" s="20"/>
      <c r="F25" s="10">
        <v>48280</v>
      </c>
      <c r="G25" s="10">
        <v>0</v>
      </c>
      <c r="H25" s="21">
        <f t="shared" si="0"/>
        <v>48280</v>
      </c>
      <c r="I25" s="21"/>
    </row>
    <row r="26" spans="2:9" ht="47.25" customHeight="1">
      <c r="B26" s="3"/>
      <c r="C26" s="3"/>
      <c r="D26" s="20" t="s">
        <v>28</v>
      </c>
      <c r="E26" s="20"/>
      <c r="F26" s="10">
        <v>73000</v>
      </c>
      <c r="G26" s="10">
        <v>0</v>
      </c>
      <c r="H26" s="21">
        <f t="shared" si="0"/>
        <v>73000</v>
      </c>
      <c r="I26" s="21"/>
    </row>
    <row r="27" spans="2:9" ht="32.25" customHeight="1">
      <c r="B27" s="3"/>
      <c r="C27" s="3"/>
      <c r="D27" s="20" t="s">
        <v>29</v>
      </c>
      <c r="E27" s="20"/>
      <c r="F27" s="10">
        <v>50000</v>
      </c>
      <c r="G27" s="10">
        <v>0</v>
      </c>
      <c r="H27" s="21">
        <f t="shared" si="0"/>
        <v>50000</v>
      </c>
      <c r="I27" s="21"/>
    </row>
    <row r="28" spans="2:9" ht="57.75" customHeight="1">
      <c r="B28" s="3"/>
      <c r="C28" s="3"/>
      <c r="D28" s="20" t="s">
        <v>112</v>
      </c>
      <c r="E28" s="20"/>
      <c r="F28" s="10">
        <v>130000</v>
      </c>
      <c r="G28" s="10">
        <v>0</v>
      </c>
      <c r="H28" s="21">
        <f t="shared" si="0"/>
        <v>130000</v>
      </c>
      <c r="I28" s="21"/>
    </row>
    <row r="29" spans="2:9" ht="32.25" customHeight="1">
      <c r="B29" s="3"/>
      <c r="C29" s="3"/>
      <c r="D29" s="20" t="s">
        <v>30</v>
      </c>
      <c r="E29" s="20"/>
      <c r="F29" s="10">
        <v>1000000</v>
      </c>
      <c r="G29" s="10">
        <v>0</v>
      </c>
      <c r="H29" s="21">
        <f t="shared" si="0"/>
        <v>1000000</v>
      </c>
      <c r="I29" s="21"/>
    </row>
    <row r="30" spans="2:9" ht="32.25" customHeight="1">
      <c r="B30" s="3"/>
      <c r="C30" s="3"/>
      <c r="D30" s="20" t="s">
        <v>113</v>
      </c>
      <c r="E30" s="20"/>
      <c r="F30" s="10">
        <v>700000</v>
      </c>
      <c r="G30" s="10">
        <v>0</v>
      </c>
      <c r="H30" s="21">
        <f t="shared" si="0"/>
        <v>700000</v>
      </c>
      <c r="I30" s="21"/>
    </row>
    <row r="31" spans="2:9" ht="42.75" customHeight="1">
      <c r="B31" s="3"/>
      <c r="C31" s="3"/>
      <c r="D31" s="20" t="s">
        <v>31</v>
      </c>
      <c r="E31" s="20"/>
      <c r="F31" s="10">
        <v>600000</v>
      </c>
      <c r="G31" s="10">
        <v>0</v>
      </c>
      <c r="H31" s="21">
        <f t="shared" si="0"/>
        <v>600000</v>
      </c>
      <c r="I31" s="21"/>
    </row>
    <row r="32" spans="2:9" ht="35.25" customHeight="1">
      <c r="B32" s="3"/>
      <c r="C32" s="3"/>
      <c r="D32" s="20" t="s">
        <v>114</v>
      </c>
      <c r="E32" s="20"/>
      <c r="F32" s="10">
        <v>2470403</v>
      </c>
      <c r="G32" s="10">
        <v>0</v>
      </c>
      <c r="H32" s="21">
        <f t="shared" si="0"/>
        <v>2470403</v>
      </c>
      <c r="I32" s="21"/>
    </row>
    <row r="33" spans="2:9" ht="31.5" customHeight="1">
      <c r="B33" s="3"/>
      <c r="C33" s="3"/>
      <c r="D33" s="20" t="s">
        <v>32</v>
      </c>
      <c r="E33" s="20"/>
      <c r="F33" s="10">
        <v>1300300</v>
      </c>
      <c r="G33" s="10">
        <v>260000</v>
      </c>
      <c r="H33" s="21">
        <f t="shared" si="0"/>
        <v>1560300</v>
      </c>
      <c r="I33" s="21"/>
    </row>
    <row r="34" spans="2:9" ht="30.75" customHeight="1">
      <c r="B34" s="3"/>
      <c r="C34" s="3"/>
      <c r="D34" s="20" t="s">
        <v>33</v>
      </c>
      <c r="E34" s="20"/>
      <c r="F34" s="10">
        <v>137145</v>
      </c>
      <c r="G34" s="10">
        <v>0</v>
      </c>
      <c r="H34" s="21">
        <f t="shared" si="0"/>
        <v>137145</v>
      </c>
      <c r="I34" s="21"/>
    </row>
    <row r="35" spans="2:9" ht="42" customHeight="1">
      <c r="B35" s="3"/>
      <c r="C35" s="3"/>
      <c r="D35" s="20" t="s">
        <v>34</v>
      </c>
      <c r="E35" s="20"/>
      <c r="F35" s="10">
        <v>3000000</v>
      </c>
      <c r="G35" s="10">
        <v>170000</v>
      </c>
      <c r="H35" s="21">
        <f t="shared" si="0"/>
        <v>3170000</v>
      </c>
      <c r="I35" s="21"/>
    </row>
    <row r="36" spans="2:9" ht="40.5" customHeight="1">
      <c r="B36" s="3"/>
      <c r="C36" s="3"/>
      <c r="D36" s="20" t="s">
        <v>35</v>
      </c>
      <c r="E36" s="20"/>
      <c r="F36" s="10">
        <v>1000000</v>
      </c>
      <c r="G36" s="10">
        <v>550000</v>
      </c>
      <c r="H36" s="21">
        <f t="shared" si="0"/>
        <v>1550000</v>
      </c>
      <c r="I36" s="21"/>
    </row>
    <row r="37" spans="2:9" ht="32.25" customHeight="1">
      <c r="B37" s="3"/>
      <c r="C37" s="3"/>
      <c r="D37" s="20" t="s">
        <v>36</v>
      </c>
      <c r="E37" s="20"/>
      <c r="F37" s="10">
        <v>200000</v>
      </c>
      <c r="G37" s="10">
        <v>0</v>
      </c>
      <c r="H37" s="21">
        <f t="shared" si="0"/>
        <v>200000</v>
      </c>
      <c r="I37" s="21"/>
    </row>
    <row r="38" spans="2:9" ht="30.75" customHeight="1">
      <c r="B38" s="3"/>
      <c r="C38" s="3"/>
      <c r="D38" s="20" t="s">
        <v>37</v>
      </c>
      <c r="E38" s="20"/>
      <c r="F38" s="10">
        <v>1000000</v>
      </c>
      <c r="G38" s="10">
        <v>0</v>
      </c>
      <c r="H38" s="21">
        <f t="shared" si="0"/>
        <v>1000000</v>
      </c>
      <c r="I38" s="21"/>
    </row>
    <row r="39" spans="2:9" ht="30" customHeight="1">
      <c r="B39" s="3"/>
      <c r="C39" s="3"/>
      <c r="D39" s="20" t="s">
        <v>38</v>
      </c>
      <c r="E39" s="20"/>
      <c r="F39" s="10">
        <v>3000000</v>
      </c>
      <c r="G39" s="10">
        <v>200000</v>
      </c>
      <c r="H39" s="21">
        <f t="shared" si="0"/>
        <v>3200000</v>
      </c>
      <c r="I39" s="21"/>
    </row>
    <row r="40" spans="2:9" ht="42.75" customHeight="1">
      <c r="B40" s="3"/>
      <c r="C40" s="3"/>
      <c r="D40" s="20" t="s">
        <v>39</v>
      </c>
      <c r="E40" s="20"/>
      <c r="F40" s="10">
        <v>240000</v>
      </c>
      <c r="G40" s="10">
        <v>32000</v>
      </c>
      <c r="H40" s="21">
        <f t="shared" si="0"/>
        <v>272000</v>
      </c>
      <c r="I40" s="21"/>
    </row>
    <row r="41" spans="2:9" ht="60" customHeight="1">
      <c r="B41" s="3"/>
      <c r="C41" s="3"/>
      <c r="D41" s="20" t="s">
        <v>119</v>
      </c>
      <c r="E41" s="20"/>
      <c r="F41" s="10">
        <v>180000</v>
      </c>
      <c r="G41" s="10">
        <v>230000</v>
      </c>
      <c r="H41" s="21">
        <f t="shared" si="0"/>
        <v>410000</v>
      </c>
      <c r="I41" s="21"/>
    </row>
    <row r="42" spans="2:9" ht="43.5" customHeight="1">
      <c r="B42" s="3"/>
      <c r="C42" s="3"/>
      <c r="D42" s="20" t="s">
        <v>40</v>
      </c>
      <c r="E42" s="20"/>
      <c r="F42" s="10">
        <v>135000</v>
      </c>
      <c r="G42" s="10">
        <v>0</v>
      </c>
      <c r="H42" s="21">
        <f t="shared" si="0"/>
        <v>135000</v>
      </c>
      <c r="I42" s="21"/>
    </row>
    <row r="43" spans="2:9" ht="56.25" customHeight="1">
      <c r="B43" s="6"/>
      <c r="C43" s="6"/>
      <c r="D43" s="20" t="s">
        <v>115</v>
      </c>
      <c r="E43" s="20"/>
      <c r="F43" s="10">
        <v>50000</v>
      </c>
      <c r="G43" s="10">
        <v>0</v>
      </c>
      <c r="H43" s="21">
        <f t="shared" si="0"/>
        <v>50000</v>
      </c>
      <c r="I43" s="21"/>
    </row>
    <row r="44" spans="2:9" ht="51" customHeight="1">
      <c r="B44" s="7"/>
      <c r="C44" s="7"/>
      <c r="D44" s="20" t="s">
        <v>116</v>
      </c>
      <c r="E44" s="20"/>
      <c r="F44" s="10">
        <v>153270</v>
      </c>
      <c r="G44" s="10">
        <v>0</v>
      </c>
      <c r="H44" s="21">
        <f t="shared" si="0"/>
        <v>153270</v>
      </c>
      <c r="I44" s="21"/>
    </row>
    <row r="45" spans="2:9" ht="45.75" customHeight="1">
      <c r="B45" s="3"/>
      <c r="C45" s="3"/>
      <c r="D45" s="20" t="s">
        <v>117</v>
      </c>
      <c r="E45" s="20"/>
      <c r="F45" s="10">
        <v>50000</v>
      </c>
      <c r="G45" s="10">
        <v>0</v>
      </c>
      <c r="H45" s="21">
        <f t="shared" si="0"/>
        <v>50000</v>
      </c>
      <c r="I45" s="21"/>
    </row>
    <row r="46" spans="2:9" ht="57.75" customHeight="1">
      <c r="B46" s="3"/>
      <c r="C46" s="3"/>
      <c r="D46" s="18" t="s">
        <v>41</v>
      </c>
      <c r="E46" s="18"/>
      <c r="F46" s="12">
        <v>3000000</v>
      </c>
      <c r="G46" s="12">
        <f>SUM(G47)</f>
        <v>3535702</v>
      </c>
      <c r="H46" s="19">
        <f t="shared" si="0"/>
        <v>6535702</v>
      </c>
      <c r="I46" s="19"/>
    </row>
    <row r="47" spans="2:9" ht="46.5" customHeight="1">
      <c r="B47" s="3"/>
      <c r="C47" s="3"/>
      <c r="D47" s="20" t="s">
        <v>107</v>
      </c>
      <c r="E47" s="20"/>
      <c r="F47" s="10">
        <v>3000000</v>
      </c>
      <c r="G47" s="10">
        <v>3535702</v>
      </c>
      <c r="H47" s="21">
        <f t="shared" si="0"/>
        <v>6535702</v>
      </c>
      <c r="I47" s="21"/>
    </row>
    <row r="48" spans="2:9" ht="21.75" customHeight="1">
      <c r="B48" s="2" t="s">
        <v>42</v>
      </c>
      <c r="C48" s="2"/>
      <c r="D48" s="14" t="s">
        <v>43</v>
      </c>
      <c r="E48" s="14"/>
      <c r="F48" s="8">
        <v>449855</v>
      </c>
      <c r="G48" s="8">
        <f>SUM(G49)</f>
        <v>0</v>
      </c>
      <c r="H48" s="15">
        <f t="shared" si="0"/>
        <v>449855</v>
      </c>
      <c r="I48" s="15"/>
    </row>
    <row r="49" spans="2:9" ht="21.75" customHeight="1">
      <c r="B49" s="3"/>
      <c r="C49" s="4" t="s">
        <v>44</v>
      </c>
      <c r="D49" s="16" t="s">
        <v>45</v>
      </c>
      <c r="E49" s="16"/>
      <c r="F49" s="9">
        <v>449855</v>
      </c>
      <c r="G49" s="9">
        <f>SUM(G50)</f>
        <v>0</v>
      </c>
      <c r="H49" s="17">
        <f t="shared" si="0"/>
        <v>449855</v>
      </c>
      <c r="I49" s="17"/>
    </row>
    <row r="50" spans="2:9" ht="16.5" customHeight="1">
      <c r="B50" s="3"/>
      <c r="C50" s="3"/>
      <c r="D50" s="18" t="s">
        <v>10</v>
      </c>
      <c r="E50" s="18"/>
      <c r="F50" s="12">
        <f>SUM(F51)</f>
        <v>449855</v>
      </c>
      <c r="G50" s="12">
        <f>SUM(G51)</f>
        <v>0</v>
      </c>
      <c r="H50" s="19">
        <f t="shared" si="0"/>
        <v>449855</v>
      </c>
      <c r="I50" s="19"/>
    </row>
    <row r="51" spans="2:9" ht="28.5" customHeight="1">
      <c r="B51" s="3"/>
      <c r="C51" s="3"/>
      <c r="D51" s="20" t="s">
        <v>46</v>
      </c>
      <c r="E51" s="20"/>
      <c r="F51" s="10">
        <v>449855</v>
      </c>
      <c r="G51" s="10">
        <v>0</v>
      </c>
      <c r="H51" s="21">
        <f t="shared" si="0"/>
        <v>449855</v>
      </c>
      <c r="I51" s="21"/>
    </row>
    <row r="52" spans="2:9" ht="21.75" customHeight="1">
      <c r="B52" s="2" t="s">
        <v>47</v>
      </c>
      <c r="C52" s="2"/>
      <c r="D52" s="14" t="s">
        <v>48</v>
      </c>
      <c r="E52" s="14"/>
      <c r="F52" s="8">
        <v>222993</v>
      </c>
      <c r="G52" s="8">
        <f>SUM(G53)</f>
        <v>0</v>
      </c>
      <c r="H52" s="15">
        <f t="shared" si="0"/>
        <v>222993</v>
      </c>
      <c r="I52" s="15"/>
    </row>
    <row r="53" spans="2:9" ht="21.75" customHeight="1">
      <c r="B53" s="3"/>
      <c r="C53" s="4" t="s">
        <v>49</v>
      </c>
      <c r="D53" s="16" t="s">
        <v>50</v>
      </c>
      <c r="E53" s="16"/>
      <c r="F53" s="9">
        <v>222993</v>
      </c>
      <c r="G53" s="9">
        <f>SUM(G54)</f>
        <v>0</v>
      </c>
      <c r="H53" s="17">
        <f t="shared" si="0"/>
        <v>222993</v>
      </c>
      <c r="I53" s="17"/>
    </row>
    <row r="54" spans="2:9" ht="72" customHeight="1">
      <c r="B54" s="3"/>
      <c r="C54" s="3"/>
      <c r="D54" s="18" t="s">
        <v>51</v>
      </c>
      <c r="E54" s="18"/>
      <c r="F54" s="12">
        <v>222993</v>
      </c>
      <c r="G54" s="12">
        <f>SUM(G55)</f>
        <v>0</v>
      </c>
      <c r="H54" s="19">
        <f t="shared" si="0"/>
        <v>222993</v>
      </c>
      <c r="I54" s="19"/>
    </row>
    <row r="55" spans="2:9" ht="54.75" customHeight="1">
      <c r="B55" s="3"/>
      <c r="C55" s="3"/>
      <c r="D55" s="20" t="s">
        <v>52</v>
      </c>
      <c r="E55" s="20"/>
      <c r="F55" s="10">
        <v>222993</v>
      </c>
      <c r="G55" s="10">
        <v>0</v>
      </c>
      <c r="H55" s="21">
        <f t="shared" si="0"/>
        <v>222993</v>
      </c>
      <c r="I55" s="21"/>
    </row>
    <row r="56" spans="2:9" ht="22.5" customHeight="1">
      <c r="B56" s="2" t="s">
        <v>53</v>
      </c>
      <c r="C56" s="2"/>
      <c r="D56" s="14" t="s">
        <v>54</v>
      </c>
      <c r="E56" s="14"/>
      <c r="F56" s="8">
        <v>150000</v>
      </c>
      <c r="G56" s="8">
        <f>SUM(G57)</f>
        <v>0</v>
      </c>
      <c r="H56" s="15">
        <f t="shared" si="0"/>
        <v>150000</v>
      </c>
      <c r="I56" s="15"/>
    </row>
    <row r="57" spans="2:9" ht="22.5" customHeight="1">
      <c r="B57" s="3"/>
      <c r="C57" s="4" t="s">
        <v>55</v>
      </c>
      <c r="D57" s="16" t="s">
        <v>56</v>
      </c>
      <c r="E57" s="16"/>
      <c r="F57" s="9">
        <v>150000</v>
      </c>
      <c r="G57" s="9">
        <f>SUM(G58)</f>
        <v>0</v>
      </c>
      <c r="H57" s="17">
        <f t="shared" si="0"/>
        <v>150000</v>
      </c>
      <c r="I57" s="17"/>
    </row>
    <row r="58" spans="2:9" ht="27" customHeight="1">
      <c r="B58" s="3"/>
      <c r="C58" s="3"/>
      <c r="D58" s="18" t="s">
        <v>57</v>
      </c>
      <c r="E58" s="18"/>
      <c r="F58" s="12">
        <v>150000</v>
      </c>
      <c r="G58" s="12">
        <f>SUM(G59)</f>
        <v>0</v>
      </c>
      <c r="H58" s="19">
        <f t="shared" si="0"/>
        <v>150000</v>
      </c>
      <c r="I58" s="19"/>
    </row>
    <row r="59" spans="2:9" ht="41.25" customHeight="1">
      <c r="B59" s="3"/>
      <c r="C59" s="3"/>
      <c r="D59" s="20" t="s">
        <v>110</v>
      </c>
      <c r="E59" s="20"/>
      <c r="F59" s="10">
        <v>150000</v>
      </c>
      <c r="G59" s="10">
        <v>0</v>
      </c>
      <c r="H59" s="21">
        <f t="shared" si="0"/>
        <v>150000</v>
      </c>
      <c r="I59" s="21"/>
    </row>
    <row r="60" spans="2:9" ht="29.25" customHeight="1">
      <c r="B60" s="2" t="s">
        <v>58</v>
      </c>
      <c r="C60" s="2"/>
      <c r="D60" s="14" t="s">
        <v>59</v>
      </c>
      <c r="E60" s="14"/>
      <c r="F60" s="8">
        <v>0</v>
      </c>
      <c r="G60" s="8">
        <f>SUM(G61)</f>
        <v>50000</v>
      </c>
      <c r="H60" s="15">
        <f t="shared" si="0"/>
        <v>50000</v>
      </c>
      <c r="I60" s="15"/>
    </row>
    <row r="61" spans="2:9" ht="22.5" customHeight="1">
      <c r="B61" s="3"/>
      <c r="C61" s="4" t="s">
        <v>60</v>
      </c>
      <c r="D61" s="16" t="s">
        <v>61</v>
      </c>
      <c r="E61" s="16"/>
      <c r="F61" s="9">
        <v>0</v>
      </c>
      <c r="G61" s="9">
        <f>SUM(G62)</f>
        <v>50000</v>
      </c>
      <c r="H61" s="17">
        <f t="shared" si="0"/>
        <v>50000</v>
      </c>
      <c r="I61" s="17"/>
    </row>
    <row r="62" spans="2:9" ht="41.25" customHeight="1">
      <c r="B62" s="3"/>
      <c r="C62" s="3"/>
      <c r="D62" s="18" t="s">
        <v>62</v>
      </c>
      <c r="E62" s="18"/>
      <c r="F62" s="12">
        <v>0</v>
      </c>
      <c r="G62" s="12">
        <f>SUM(G63)</f>
        <v>50000</v>
      </c>
      <c r="H62" s="19">
        <f t="shared" si="0"/>
        <v>50000</v>
      </c>
      <c r="I62" s="19"/>
    </row>
    <row r="63" spans="2:9" ht="21" customHeight="1">
      <c r="B63" s="3"/>
      <c r="C63" s="3"/>
      <c r="D63" s="20" t="s">
        <v>63</v>
      </c>
      <c r="E63" s="20"/>
      <c r="F63" s="10">
        <v>0</v>
      </c>
      <c r="G63" s="10">
        <v>50000</v>
      </c>
      <c r="H63" s="21">
        <f t="shared" si="0"/>
        <v>50000</v>
      </c>
      <c r="I63" s="21"/>
    </row>
    <row r="64" spans="2:9" ht="21.75" customHeight="1">
      <c r="B64" s="2" t="s">
        <v>64</v>
      </c>
      <c r="C64" s="2"/>
      <c r="D64" s="14" t="s">
        <v>65</v>
      </c>
      <c r="E64" s="14"/>
      <c r="F64" s="8">
        <v>2030620</v>
      </c>
      <c r="G64" s="8">
        <f>SUM(G65+G68+G73+G78+G81)</f>
        <v>350000</v>
      </c>
      <c r="H64" s="15">
        <f t="shared" si="0"/>
        <v>2380620</v>
      </c>
      <c r="I64" s="15"/>
    </row>
    <row r="65" spans="2:9" ht="21.75" customHeight="1">
      <c r="B65" s="3"/>
      <c r="C65" s="4" t="s">
        <v>66</v>
      </c>
      <c r="D65" s="16" t="s">
        <v>67</v>
      </c>
      <c r="E65" s="16"/>
      <c r="F65" s="9">
        <v>250000</v>
      </c>
      <c r="G65" s="9">
        <f>SUM(G66)</f>
        <v>0</v>
      </c>
      <c r="H65" s="17">
        <f t="shared" si="0"/>
        <v>250000</v>
      </c>
      <c r="I65" s="17"/>
    </row>
    <row r="66" spans="2:9" ht="18.75" customHeight="1">
      <c r="B66" s="3"/>
      <c r="C66" s="3"/>
      <c r="D66" s="18" t="s">
        <v>10</v>
      </c>
      <c r="E66" s="18"/>
      <c r="F66" s="12">
        <v>250000</v>
      </c>
      <c r="G66" s="12">
        <f>SUM(G67)</f>
        <v>0</v>
      </c>
      <c r="H66" s="19">
        <f t="shared" si="0"/>
        <v>250000</v>
      </c>
      <c r="I66" s="19"/>
    </row>
    <row r="67" spans="2:9" ht="40.5" customHeight="1">
      <c r="B67" s="3"/>
      <c r="C67" s="3"/>
      <c r="D67" s="20" t="s">
        <v>68</v>
      </c>
      <c r="E67" s="20"/>
      <c r="F67" s="10">
        <v>250000</v>
      </c>
      <c r="G67" s="10">
        <v>0</v>
      </c>
      <c r="H67" s="21">
        <f aca="true" t="shared" si="1" ref="H67:H103">SUM(F67:G67)</f>
        <v>250000</v>
      </c>
      <c r="I67" s="21"/>
    </row>
    <row r="68" spans="2:9" ht="21.75" customHeight="1">
      <c r="B68" s="3"/>
      <c r="C68" s="4" t="s">
        <v>69</v>
      </c>
      <c r="D68" s="16" t="s">
        <v>70</v>
      </c>
      <c r="E68" s="16"/>
      <c r="F68" s="9">
        <v>750000</v>
      </c>
      <c r="G68" s="9">
        <f>SUM(G69)</f>
        <v>350000</v>
      </c>
      <c r="H68" s="17">
        <f t="shared" si="1"/>
        <v>1100000</v>
      </c>
      <c r="I68" s="17"/>
    </row>
    <row r="69" spans="2:9" ht="18.75" customHeight="1">
      <c r="B69" s="6"/>
      <c r="C69" s="6"/>
      <c r="D69" s="18" t="s">
        <v>10</v>
      </c>
      <c r="E69" s="18"/>
      <c r="F69" s="12">
        <v>750000</v>
      </c>
      <c r="G69" s="12">
        <f>SUM(G70:G72)</f>
        <v>350000</v>
      </c>
      <c r="H69" s="19">
        <f t="shared" si="1"/>
        <v>1100000</v>
      </c>
      <c r="I69" s="19"/>
    </row>
    <row r="70" spans="2:9" ht="18.75" customHeight="1">
      <c r="B70" s="7"/>
      <c r="C70" s="7"/>
      <c r="D70" s="20" t="s">
        <v>71</v>
      </c>
      <c r="E70" s="20"/>
      <c r="F70" s="10">
        <v>500000</v>
      </c>
      <c r="G70" s="10">
        <v>0</v>
      </c>
      <c r="H70" s="21">
        <f t="shared" si="1"/>
        <v>500000</v>
      </c>
      <c r="I70" s="21"/>
    </row>
    <row r="71" spans="2:9" ht="18.75" customHeight="1">
      <c r="B71" s="3"/>
      <c r="C71" s="3"/>
      <c r="D71" s="20" t="s">
        <v>72</v>
      </c>
      <c r="E71" s="20"/>
      <c r="F71" s="10">
        <v>250000</v>
      </c>
      <c r="G71" s="10">
        <v>0</v>
      </c>
      <c r="H71" s="21">
        <f t="shared" si="1"/>
        <v>250000</v>
      </c>
      <c r="I71" s="21"/>
    </row>
    <row r="72" spans="2:9" ht="18.75" customHeight="1">
      <c r="B72" s="3"/>
      <c r="C72" s="6"/>
      <c r="D72" s="20" t="s">
        <v>118</v>
      </c>
      <c r="E72" s="20"/>
      <c r="F72" s="10">
        <v>0</v>
      </c>
      <c r="G72" s="10">
        <v>350000</v>
      </c>
      <c r="H72" s="21">
        <f>SUM(F72:G72)</f>
        <v>350000</v>
      </c>
      <c r="I72" s="21"/>
    </row>
    <row r="73" spans="2:9" ht="22.5" customHeight="1">
      <c r="B73" s="3"/>
      <c r="C73" s="4" t="s">
        <v>73</v>
      </c>
      <c r="D73" s="16" t="s">
        <v>74</v>
      </c>
      <c r="E73" s="16"/>
      <c r="F73" s="9">
        <v>450000</v>
      </c>
      <c r="G73" s="9">
        <f>SUM(G74+G76)</f>
        <v>0</v>
      </c>
      <c r="H73" s="17">
        <f t="shared" si="1"/>
        <v>450000</v>
      </c>
      <c r="I73" s="17"/>
    </row>
    <row r="74" spans="2:9" ht="16.5" customHeight="1">
      <c r="B74" s="3"/>
      <c r="C74" s="3"/>
      <c r="D74" s="18" t="s">
        <v>10</v>
      </c>
      <c r="E74" s="18"/>
      <c r="F74" s="12">
        <v>150000</v>
      </c>
      <c r="G74" s="12">
        <f>SUM(G75)</f>
        <v>0</v>
      </c>
      <c r="H74" s="19">
        <f t="shared" si="1"/>
        <v>150000</v>
      </c>
      <c r="I74" s="19"/>
    </row>
    <row r="75" spans="2:9" ht="27.75" customHeight="1">
      <c r="B75" s="3"/>
      <c r="C75" s="3"/>
      <c r="D75" s="20" t="s">
        <v>75</v>
      </c>
      <c r="E75" s="20"/>
      <c r="F75" s="10">
        <v>150000</v>
      </c>
      <c r="G75" s="10">
        <v>0</v>
      </c>
      <c r="H75" s="21">
        <f t="shared" si="1"/>
        <v>150000</v>
      </c>
      <c r="I75" s="21"/>
    </row>
    <row r="76" spans="2:9" ht="27" customHeight="1">
      <c r="B76" s="3"/>
      <c r="C76" s="3"/>
      <c r="D76" s="18" t="s">
        <v>57</v>
      </c>
      <c r="E76" s="18"/>
      <c r="F76" s="12">
        <v>300000</v>
      </c>
      <c r="G76" s="12">
        <f>SUM(G77)</f>
        <v>0</v>
      </c>
      <c r="H76" s="19">
        <f t="shared" si="1"/>
        <v>300000</v>
      </c>
      <c r="I76" s="19"/>
    </row>
    <row r="77" spans="2:9" ht="28.5" customHeight="1">
      <c r="B77" s="3"/>
      <c r="C77" s="3"/>
      <c r="D77" s="20" t="s">
        <v>76</v>
      </c>
      <c r="E77" s="20"/>
      <c r="F77" s="10">
        <v>300000</v>
      </c>
      <c r="G77" s="10">
        <v>0</v>
      </c>
      <c r="H77" s="21">
        <f t="shared" si="1"/>
        <v>300000</v>
      </c>
      <c r="I77" s="21"/>
    </row>
    <row r="78" spans="2:9" ht="22.5" customHeight="1">
      <c r="B78" s="3"/>
      <c r="C78" s="4" t="s">
        <v>77</v>
      </c>
      <c r="D78" s="16" t="s">
        <v>78</v>
      </c>
      <c r="E78" s="16"/>
      <c r="F78" s="9">
        <v>70000</v>
      </c>
      <c r="G78" s="9">
        <f>SUM(G79)</f>
        <v>0</v>
      </c>
      <c r="H78" s="17">
        <f t="shared" si="1"/>
        <v>70000</v>
      </c>
      <c r="I78" s="17"/>
    </row>
    <row r="79" spans="2:9" ht="16.5" customHeight="1">
      <c r="B79" s="3"/>
      <c r="C79" s="3"/>
      <c r="D79" s="18" t="s">
        <v>10</v>
      </c>
      <c r="E79" s="18"/>
      <c r="F79" s="12">
        <v>70000</v>
      </c>
      <c r="G79" s="12">
        <f>SUM(G80)</f>
        <v>0</v>
      </c>
      <c r="H79" s="19">
        <f t="shared" si="1"/>
        <v>70000</v>
      </c>
      <c r="I79" s="19"/>
    </row>
    <row r="80" spans="2:9" ht="27" customHeight="1">
      <c r="B80" s="3"/>
      <c r="C80" s="3"/>
      <c r="D80" s="20" t="s">
        <v>79</v>
      </c>
      <c r="E80" s="20"/>
      <c r="F80" s="10">
        <v>70000</v>
      </c>
      <c r="G80" s="10">
        <v>0</v>
      </c>
      <c r="H80" s="21">
        <f t="shared" si="1"/>
        <v>70000</v>
      </c>
      <c r="I80" s="21"/>
    </row>
    <row r="81" spans="2:9" ht="21.75" customHeight="1">
      <c r="B81" s="3"/>
      <c r="C81" s="4" t="s">
        <v>80</v>
      </c>
      <c r="D81" s="16" t="s">
        <v>50</v>
      </c>
      <c r="E81" s="16"/>
      <c r="F81" s="9">
        <v>510620</v>
      </c>
      <c r="G81" s="9">
        <f>SUM(G82)</f>
        <v>0</v>
      </c>
      <c r="H81" s="17">
        <f t="shared" si="1"/>
        <v>510620</v>
      </c>
      <c r="I81" s="17"/>
    </row>
    <row r="82" spans="2:9" ht="19.5" customHeight="1">
      <c r="B82" s="3"/>
      <c r="C82" s="3"/>
      <c r="D82" s="18" t="s">
        <v>10</v>
      </c>
      <c r="E82" s="18"/>
      <c r="F82" s="12">
        <v>510620</v>
      </c>
      <c r="G82" s="12">
        <f>SUM(G83)</f>
        <v>0</v>
      </c>
      <c r="H82" s="19">
        <f t="shared" si="1"/>
        <v>510620</v>
      </c>
      <c r="I82" s="19"/>
    </row>
    <row r="83" spans="2:9" ht="30.75" customHeight="1">
      <c r="B83" s="3"/>
      <c r="C83" s="3"/>
      <c r="D83" s="20" t="s">
        <v>81</v>
      </c>
      <c r="E83" s="20"/>
      <c r="F83" s="10">
        <v>510620</v>
      </c>
      <c r="G83" s="10">
        <v>0</v>
      </c>
      <c r="H83" s="21">
        <f t="shared" si="1"/>
        <v>510620</v>
      </c>
      <c r="I83" s="21"/>
    </row>
    <row r="84" spans="2:9" ht="21.75" customHeight="1">
      <c r="B84" s="2" t="s">
        <v>82</v>
      </c>
      <c r="C84" s="2"/>
      <c r="D84" s="14" t="s">
        <v>83</v>
      </c>
      <c r="E84" s="14"/>
      <c r="F84" s="8">
        <v>8000000</v>
      </c>
      <c r="G84" s="8">
        <f>SUM(G85)</f>
        <v>0</v>
      </c>
      <c r="H84" s="15">
        <f t="shared" si="1"/>
        <v>8000000</v>
      </c>
      <c r="I84" s="15"/>
    </row>
    <row r="85" spans="2:9" ht="21.75" customHeight="1">
      <c r="B85" s="3"/>
      <c r="C85" s="4" t="s">
        <v>84</v>
      </c>
      <c r="D85" s="16" t="s">
        <v>85</v>
      </c>
      <c r="E85" s="16"/>
      <c r="F85" s="9">
        <v>8000000</v>
      </c>
      <c r="G85" s="9">
        <f>SUM(G86)</f>
        <v>0</v>
      </c>
      <c r="H85" s="17">
        <f t="shared" si="1"/>
        <v>8000000</v>
      </c>
      <c r="I85" s="17"/>
    </row>
    <row r="86" spans="2:9" ht="58.5" customHeight="1">
      <c r="B86" s="3"/>
      <c r="C86" s="3"/>
      <c r="D86" s="18" t="s">
        <v>86</v>
      </c>
      <c r="E86" s="18"/>
      <c r="F86" s="12">
        <v>8000000</v>
      </c>
      <c r="G86" s="12">
        <f>SUM(G87)</f>
        <v>0</v>
      </c>
      <c r="H86" s="19">
        <f t="shared" si="1"/>
        <v>8000000</v>
      </c>
      <c r="I86" s="19"/>
    </row>
    <row r="87" spans="2:9" ht="49.5" customHeight="1">
      <c r="B87" s="3"/>
      <c r="C87" s="3"/>
      <c r="D87" s="20" t="s">
        <v>87</v>
      </c>
      <c r="E87" s="20"/>
      <c r="F87" s="10">
        <v>8000000</v>
      </c>
      <c r="G87" s="10">
        <v>0</v>
      </c>
      <c r="H87" s="21">
        <f t="shared" si="1"/>
        <v>8000000</v>
      </c>
      <c r="I87" s="21"/>
    </row>
    <row r="88" spans="2:9" ht="22.5" customHeight="1">
      <c r="B88" s="2" t="s">
        <v>88</v>
      </c>
      <c r="C88" s="2"/>
      <c r="D88" s="14" t="s">
        <v>89</v>
      </c>
      <c r="E88" s="14"/>
      <c r="F88" s="8">
        <v>510000</v>
      </c>
      <c r="G88" s="8">
        <f>SUM(G89)</f>
        <v>200000</v>
      </c>
      <c r="H88" s="15">
        <f t="shared" si="1"/>
        <v>710000</v>
      </c>
      <c r="I88" s="15"/>
    </row>
    <row r="89" spans="2:9" ht="22.5" customHeight="1">
      <c r="B89" s="3"/>
      <c r="C89" s="4" t="s">
        <v>90</v>
      </c>
      <c r="D89" s="16" t="s">
        <v>91</v>
      </c>
      <c r="E89" s="16"/>
      <c r="F89" s="9">
        <v>510000</v>
      </c>
      <c r="G89" s="9">
        <f>SUM(G90+G94)</f>
        <v>200000</v>
      </c>
      <c r="H89" s="17">
        <f t="shared" si="1"/>
        <v>710000</v>
      </c>
      <c r="I89" s="17"/>
    </row>
    <row r="90" spans="2:9" ht="25.5" customHeight="1">
      <c r="B90" s="3"/>
      <c r="C90" s="3"/>
      <c r="D90" s="18" t="s">
        <v>10</v>
      </c>
      <c r="E90" s="18"/>
      <c r="F90" s="12">
        <v>480000</v>
      </c>
      <c r="G90" s="12">
        <f>SUM(G91:G93)</f>
        <v>200000</v>
      </c>
      <c r="H90" s="19">
        <f t="shared" si="1"/>
        <v>680000</v>
      </c>
      <c r="I90" s="19"/>
    </row>
    <row r="91" spans="2:9" ht="29.25" customHeight="1">
      <c r="B91" s="3"/>
      <c r="C91" s="3"/>
      <c r="D91" s="20" t="s">
        <v>92</v>
      </c>
      <c r="E91" s="20"/>
      <c r="F91" s="10">
        <v>180000</v>
      </c>
      <c r="G91" s="10">
        <v>0</v>
      </c>
      <c r="H91" s="21">
        <f t="shared" si="1"/>
        <v>180000</v>
      </c>
      <c r="I91" s="21"/>
    </row>
    <row r="92" spans="2:9" ht="16.5" customHeight="1">
      <c r="B92" s="3"/>
      <c r="C92" s="3"/>
      <c r="D92" s="20" t="s">
        <v>93</v>
      </c>
      <c r="E92" s="20"/>
      <c r="F92" s="10">
        <v>300000</v>
      </c>
      <c r="G92" s="10">
        <v>0</v>
      </c>
      <c r="H92" s="21">
        <f t="shared" si="1"/>
        <v>300000</v>
      </c>
      <c r="I92" s="21"/>
    </row>
    <row r="93" spans="2:9" ht="26.25" customHeight="1">
      <c r="B93" s="3"/>
      <c r="C93" s="3"/>
      <c r="D93" s="20" t="s">
        <v>94</v>
      </c>
      <c r="E93" s="20"/>
      <c r="F93" s="10">
        <v>0</v>
      </c>
      <c r="G93" s="10">
        <v>200000</v>
      </c>
      <c r="H93" s="21">
        <f t="shared" si="1"/>
        <v>200000</v>
      </c>
      <c r="I93" s="21"/>
    </row>
    <row r="94" spans="2:9" ht="29.25" customHeight="1">
      <c r="B94" s="3"/>
      <c r="C94" s="3"/>
      <c r="D94" s="18" t="s">
        <v>57</v>
      </c>
      <c r="E94" s="18"/>
      <c r="F94" s="12">
        <v>30000</v>
      </c>
      <c r="G94" s="12">
        <f>SUM(G95)</f>
        <v>0</v>
      </c>
      <c r="H94" s="19">
        <f t="shared" si="1"/>
        <v>30000</v>
      </c>
      <c r="I94" s="19"/>
    </row>
    <row r="95" spans="2:9" ht="16.5" customHeight="1">
      <c r="B95" s="3"/>
      <c r="C95" s="3"/>
      <c r="D95" s="20" t="s">
        <v>95</v>
      </c>
      <c r="E95" s="20"/>
      <c r="F95" s="10">
        <v>30000</v>
      </c>
      <c r="G95" s="10">
        <v>0</v>
      </c>
      <c r="H95" s="21">
        <f t="shared" si="1"/>
        <v>30000</v>
      </c>
      <c r="I95" s="21"/>
    </row>
    <row r="96" spans="2:9" ht="22.5" customHeight="1">
      <c r="B96" s="2" t="s">
        <v>96</v>
      </c>
      <c r="C96" s="2"/>
      <c r="D96" s="14" t="s">
        <v>97</v>
      </c>
      <c r="E96" s="14"/>
      <c r="F96" s="8">
        <v>0</v>
      </c>
      <c r="G96" s="8">
        <f>SUM(G97)</f>
        <v>700000</v>
      </c>
      <c r="H96" s="15">
        <f t="shared" si="1"/>
        <v>700000</v>
      </c>
      <c r="I96" s="15"/>
    </row>
    <row r="97" spans="2:9" ht="28.5" customHeight="1">
      <c r="B97" s="3"/>
      <c r="C97" s="4" t="s">
        <v>98</v>
      </c>
      <c r="D97" s="16" t="s">
        <v>99</v>
      </c>
      <c r="E97" s="16"/>
      <c r="F97" s="9">
        <v>0</v>
      </c>
      <c r="G97" s="9">
        <f>SUM(G98)</f>
        <v>700000</v>
      </c>
      <c r="H97" s="17">
        <f t="shared" si="1"/>
        <v>700000</v>
      </c>
      <c r="I97" s="17"/>
    </row>
    <row r="98" spans="2:9" ht="17.25" customHeight="1">
      <c r="B98" s="3"/>
      <c r="C98" s="3"/>
      <c r="D98" s="18" t="s">
        <v>10</v>
      </c>
      <c r="E98" s="18"/>
      <c r="F98" s="12">
        <v>0</v>
      </c>
      <c r="G98" s="12">
        <f>SUM(G99)</f>
        <v>700000</v>
      </c>
      <c r="H98" s="19">
        <f t="shared" si="1"/>
        <v>700000</v>
      </c>
      <c r="I98" s="19"/>
    </row>
    <row r="99" spans="2:9" ht="16.5" customHeight="1">
      <c r="B99" s="3"/>
      <c r="C99" s="3"/>
      <c r="D99" s="20" t="s">
        <v>100</v>
      </c>
      <c r="E99" s="20"/>
      <c r="F99" s="10">
        <v>0</v>
      </c>
      <c r="G99" s="10">
        <v>700000</v>
      </c>
      <c r="H99" s="21">
        <f t="shared" si="1"/>
        <v>700000</v>
      </c>
      <c r="I99" s="21"/>
    </row>
    <row r="100" spans="2:9" ht="27" customHeight="1">
      <c r="B100" s="2" t="s">
        <v>101</v>
      </c>
      <c r="C100" s="2"/>
      <c r="D100" s="14" t="s">
        <v>102</v>
      </c>
      <c r="E100" s="14"/>
      <c r="F100" s="8">
        <v>50000</v>
      </c>
      <c r="G100" s="8">
        <f>SUM(G101)</f>
        <v>0</v>
      </c>
      <c r="H100" s="15">
        <f t="shared" si="1"/>
        <v>50000</v>
      </c>
      <c r="I100" s="15"/>
    </row>
    <row r="101" spans="2:9" ht="16.5" customHeight="1">
      <c r="B101" s="3"/>
      <c r="C101" s="4" t="s">
        <v>103</v>
      </c>
      <c r="D101" s="16" t="s">
        <v>50</v>
      </c>
      <c r="E101" s="16"/>
      <c r="F101" s="9">
        <v>50000</v>
      </c>
      <c r="G101" s="9">
        <f>SUM(G102)</f>
        <v>0</v>
      </c>
      <c r="H101" s="17">
        <f t="shared" si="1"/>
        <v>50000</v>
      </c>
      <c r="I101" s="17"/>
    </row>
    <row r="102" spans="2:9" ht="16.5" customHeight="1">
      <c r="B102" s="3"/>
      <c r="C102" s="3"/>
      <c r="D102" s="18" t="s">
        <v>10</v>
      </c>
      <c r="E102" s="18"/>
      <c r="F102" s="12">
        <v>50000</v>
      </c>
      <c r="G102" s="12">
        <f>SUM(G103)</f>
        <v>0</v>
      </c>
      <c r="H102" s="19">
        <f t="shared" si="1"/>
        <v>50000</v>
      </c>
      <c r="I102" s="19"/>
    </row>
    <row r="103" spans="2:9" ht="32.25" customHeight="1">
      <c r="B103" s="3"/>
      <c r="C103" s="3"/>
      <c r="D103" s="20" t="s">
        <v>104</v>
      </c>
      <c r="E103" s="20"/>
      <c r="F103" s="10">
        <v>50000</v>
      </c>
      <c r="G103" s="10">
        <v>0</v>
      </c>
      <c r="H103" s="21">
        <f t="shared" si="1"/>
        <v>50000</v>
      </c>
      <c r="I103" s="21"/>
    </row>
    <row r="104" spans="2:9" ht="5.25" customHeight="1">
      <c r="B104" s="24"/>
      <c r="C104" s="24"/>
      <c r="D104" s="24"/>
      <c r="E104" s="25"/>
      <c r="F104" s="25"/>
      <c r="G104" s="25"/>
      <c r="H104" s="25"/>
      <c r="I104" s="25"/>
    </row>
    <row r="105" spans="2:9" ht="26.25" customHeight="1">
      <c r="B105" s="26" t="s">
        <v>105</v>
      </c>
      <c r="C105" s="26"/>
      <c r="D105" s="26"/>
      <c r="E105" s="26"/>
      <c r="F105" s="11">
        <v>34413727</v>
      </c>
      <c r="G105" s="11">
        <f>SUM(G3+G48+G52+G56+G60+G64+G84+G88+G96+G100)</f>
        <v>6277702</v>
      </c>
      <c r="H105" s="27">
        <f>SUM(F105:G105)</f>
        <v>40691429</v>
      </c>
      <c r="I105" s="27"/>
    </row>
    <row r="106" spans="1:9" ht="14.25" customHeight="1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9.5" customHeight="1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1.25" customHeight="1">
      <c r="A108" s="22"/>
      <c r="B108" s="22"/>
      <c r="C108" s="22"/>
      <c r="D108" s="22"/>
      <c r="E108" s="22"/>
      <c r="F108" s="22"/>
      <c r="G108" s="22"/>
      <c r="H108" s="22"/>
      <c r="I108" s="1"/>
    </row>
  </sheetData>
  <sheetProtection/>
  <mergeCells count="212">
    <mergeCell ref="D72:E72"/>
    <mergeCell ref="H72:I72"/>
    <mergeCell ref="A107:I107"/>
    <mergeCell ref="A108:H108"/>
    <mergeCell ref="B1:I1"/>
    <mergeCell ref="B104:D104"/>
    <mergeCell ref="E104:I104"/>
    <mergeCell ref="B105:E105"/>
    <mergeCell ref="H105:I105"/>
    <mergeCell ref="A106:I106"/>
    <mergeCell ref="D102:E102"/>
    <mergeCell ref="H102:I102"/>
    <mergeCell ref="D103:E103"/>
    <mergeCell ref="H103:I103"/>
    <mergeCell ref="D99:E99"/>
    <mergeCell ref="H99:I99"/>
    <mergeCell ref="D100:E100"/>
    <mergeCell ref="H100:I100"/>
    <mergeCell ref="D101:E101"/>
    <mergeCell ref="H101:I101"/>
    <mergeCell ref="D96:E96"/>
    <mergeCell ref="H96:I96"/>
    <mergeCell ref="D97:E97"/>
    <mergeCell ref="H97:I97"/>
    <mergeCell ref="D98:E98"/>
    <mergeCell ref="H98:I98"/>
    <mergeCell ref="D93:E93"/>
    <mergeCell ref="H93:I93"/>
    <mergeCell ref="D94:E94"/>
    <mergeCell ref="H94:I94"/>
    <mergeCell ref="D95:E95"/>
    <mergeCell ref="H95:I95"/>
    <mergeCell ref="D90:E90"/>
    <mergeCell ref="H90:I90"/>
    <mergeCell ref="D91:E91"/>
    <mergeCell ref="H91:I91"/>
    <mergeCell ref="D92:E92"/>
    <mergeCell ref="H92:I92"/>
    <mergeCell ref="D87:E87"/>
    <mergeCell ref="H87:I87"/>
    <mergeCell ref="D88:E88"/>
    <mergeCell ref="H88:I88"/>
    <mergeCell ref="D89:E89"/>
    <mergeCell ref="H89:I89"/>
    <mergeCell ref="D84:E84"/>
    <mergeCell ref="H84:I84"/>
    <mergeCell ref="D85:E85"/>
    <mergeCell ref="H85:I85"/>
    <mergeCell ref="D86:E86"/>
    <mergeCell ref="H86:I86"/>
    <mergeCell ref="D81:E81"/>
    <mergeCell ref="H81:I81"/>
    <mergeCell ref="D82:E82"/>
    <mergeCell ref="H82:I82"/>
    <mergeCell ref="D83:E83"/>
    <mergeCell ref="H83:I83"/>
    <mergeCell ref="D78:E78"/>
    <mergeCell ref="H78:I78"/>
    <mergeCell ref="D79:E79"/>
    <mergeCell ref="H79:I79"/>
    <mergeCell ref="D80:E80"/>
    <mergeCell ref="H80:I80"/>
    <mergeCell ref="D75:E75"/>
    <mergeCell ref="H75:I75"/>
    <mergeCell ref="D76:E76"/>
    <mergeCell ref="H76:I76"/>
    <mergeCell ref="D77:E77"/>
    <mergeCell ref="H77:I77"/>
    <mergeCell ref="D69:E69"/>
    <mergeCell ref="H69:I69"/>
    <mergeCell ref="D74:E74"/>
    <mergeCell ref="H74:I74"/>
    <mergeCell ref="D70:E70"/>
    <mergeCell ref="H70:I70"/>
    <mergeCell ref="D71:E71"/>
    <mergeCell ref="H71:I71"/>
    <mergeCell ref="D73:E73"/>
    <mergeCell ref="H73:I73"/>
    <mergeCell ref="D66:E66"/>
    <mergeCell ref="H66:I66"/>
    <mergeCell ref="D67:E67"/>
    <mergeCell ref="H67:I67"/>
    <mergeCell ref="D68:E68"/>
    <mergeCell ref="H68:I68"/>
    <mergeCell ref="D63:E63"/>
    <mergeCell ref="H63:I63"/>
    <mergeCell ref="D64:E64"/>
    <mergeCell ref="H64:I64"/>
    <mergeCell ref="D65:E65"/>
    <mergeCell ref="H65:I65"/>
    <mergeCell ref="D60:E60"/>
    <mergeCell ref="H60:I60"/>
    <mergeCell ref="D61:E61"/>
    <mergeCell ref="H61:I61"/>
    <mergeCell ref="D62:E62"/>
    <mergeCell ref="H62:I62"/>
    <mergeCell ref="D57:E57"/>
    <mergeCell ref="H57:I57"/>
    <mergeCell ref="D58:E58"/>
    <mergeCell ref="H58:I58"/>
    <mergeCell ref="D59:E59"/>
    <mergeCell ref="H59:I59"/>
    <mergeCell ref="D54:E54"/>
    <mergeCell ref="H54:I54"/>
    <mergeCell ref="D55:E55"/>
    <mergeCell ref="H55:I55"/>
    <mergeCell ref="D56:E56"/>
    <mergeCell ref="H56:I56"/>
    <mergeCell ref="D52:E52"/>
    <mergeCell ref="H52:I52"/>
    <mergeCell ref="D53:E53"/>
    <mergeCell ref="H53:I53"/>
    <mergeCell ref="D50:E50"/>
    <mergeCell ref="H50:I50"/>
    <mergeCell ref="D51:E51"/>
    <mergeCell ref="H51:I51"/>
    <mergeCell ref="D45:E45"/>
    <mergeCell ref="H45:I45"/>
    <mergeCell ref="D48:E48"/>
    <mergeCell ref="H48:I48"/>
    <mergeCell ref="D49:E49"/>
    <mergeCell ref="H49:I49"/>
    <mergeCell ref="D42:E42"/>
    <mergeCell ref="H42:I42"/>
    <mergeCell ref="D46:E46"/>
    <mergeCell ref="H46:I46"/>
    <mergeCell ref="D47:E47"/>
    <mergeCell ref="H47:I47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6:E36"/>
    <mergeCell ref="H36:I36"/>
    <mergeCell ref="D37:E37"/>
    <mergeCell ref="H37:I37"/>
    <mergeCell ref="D38:E38"/>
    <mergeCell ref="H38:I38"/>
    <mergeCell ref="D33:E33"/>
    <mergeCell ref="H33:I33"/>
    <mergeCell ref="D34:E34"/>
    <mergeCell ref="H34:I34"/>
    <mergeCell ref="D35:E35"/>
    <mergeCell ref="H35:I35"/>
    <mergeCell ref="D31:E31"/>
    <mergeCell ref="H31:I31"/>
    <mergeCell ref="D32:E32"/>
    <mergeCell ref="H32:I32"/>
    <mergeCell ref="D28:E28"/>
    <mergeCell ref="H28:I28"/>
    <mergeCell ref="D29:E29"/>
    <mergeCell ref="H29:I29"/>
    <mergeCell ref="D30:E30"/>
    <mergeCell ref="H30:I30"/>
    <mergeCell ref="D24:E24"/>
    <mergeCell ref="H24:I24"/>
    <mergeCell ref="D26:E26"/>
    <mergeCell ref="H26:I26"/>
    <mergeCell ref="D27:E27"/>
    <mergeCell ref="H27:I27"/>
    <mergeCell ref="D20:E20"/>
    <mergeCell ref="H20:I20"/>
    <mergeCell ref="D21:E21"/>
    <mergeCell ref="H21:I21"/>
    <mergeCell ref="D25:E25"/>
    <mergeCell ref="H25:I25"/>
    <mergeCell ref="D22:E22"/>
    <mergeCell ref="H22:I22"/>
    <mergeCell ref="D23:E23"/>
    <mergeCell ref="H23:I23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D5:E5"/>
    <mergeCell ref="H5:I5"/>
    <mergeCell ref="D6:E6"/>
    <mergeCell ref="H6:I6"/>
    <mergeCell ref="D7:E7"/>
    <mergeCell ref="H7:I7"/>
    <mergeCell ref="D2:E2"/>
    <mergeCell ref="H2:I2"/>
    <mergeCell ref="D3:E3"/>
    <mergeCell ref="H3:I3"/>
    <mergeCell ref="D4:E4"/>
    <mergeCell ref="H4:I4"/>
  </mergeCells>
  <printOptions/>
  <pageMargins left="0.7480314960629921" right="0.7480314960629921" top="1.4566929133858268" bottom="0.984251968503937" header="0.5118110236220472" footer="0.5118110236220472"/>
  <pageSetup horizontalDpi="600" verticalDpi="600" orientation="portrait" paperSize="9" scale="83" r:id="rId1"/>
  <headerFooter>
    <oddHeader>&amp;R
Tabela Nr 3 
do Uchwały Rady Powiatu Wołomińskiego Nr IV-42/2019
z dnia 28 lutego 2019 r.</oddHeader>
  </headerFooter>
  <rowBreaks count="3" manualBreakCount="3">
    <brk id="24" max="8" man="1"/>
    <brk id="43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K.Wichlińska</cp:lastModifiedBy>
  <cp:lastPrinted>2019-03-01T10:40:00Z</cp:lastPrinted>
  <dcterms:modified xsi:type="dcterms:W3CDTF">2019-03-01T10:40:12Z</dcterms:modified>
  <cp:category/>
  <cp:version/>
  <cp:contentType/>
  <cp:contentStatus/>
</cp:coreProperties>
</file>